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SIF MENSUAL DIC\"/>
    </mc:Choice>
  </mc:AlternateContent>
  <xr:revisionPtr revIDLastSave="0" documentId="13_ncr:1_{4DE22D81-CC14-436A-ABEF-46E80694E49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1140" yWindow="0" windowWidth="14190" windowHeight="1290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G81" i="1"/>
  <c r="D81" i="1"/>
  <c r="E37" i="1"/>
  <c r="H37" i="1" s="1"/>
  <c r="E27" i="1"/>
  <c r="H2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<sst xmlns="http://schemas.openxmlformats.org/spreadsheetml/2006/main" count="95" uniqueCount="94">
  <si>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</si>
  <si>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</si>
  <si>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</si>
  <si>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</si>
  <si>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</si>
  <si>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</si>
  <si>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</si>
  <si>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</si>
  <si>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</si>
  <si>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</si>
  <si>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</si>
  <si>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</si>
  <si>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</si>
  <si>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</si>
  <si>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</si>
  <si>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</si>
  <si>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</si>
  <si>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</si>
  <si>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</si>
  <si>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</si>
  <si>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</si>
  <si>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</si>
  <si>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</si>
  <si>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</si>
  <si>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</si>
  <si>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</si>
  <si>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</si>
  <si>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</si>
  <si>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</si>
  <si>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</si>
  <si>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</si>
  <si>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</si>
  <si>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</si>
  <si>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</si>
  <si>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</si>
  <si>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</si>
  <si>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</si>
  <si>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</si>
  <si>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</si>
  <si>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</si>
  <si>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</si>
  <si>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</si>
  <si>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</si>
  <si>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</si>
  <si>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</si>
  <si>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</si>
  <si>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</si>
  <si>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</si>
  <si>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</si>
  <si>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</si>
  <si>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</si>
  <si>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</si>
  <si>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</si>
  <si>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</si>
  <si>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</si>
  <si>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</si>
  <si>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</si>
  <si>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</si>
  <si>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</si>
  <si>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</si>
  <si>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</si>
  <si>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</si>
  <si>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</si>
  <si>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</si>
  <si>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</si>
  <si>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</si>
  <si>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</si>
  <si>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</si>
  <si>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</si>
  <si>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</si>
  <si>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</si>
  <si>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</si>
  <si>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</si>
  <si>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</si>
  <si>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</si>
  <si>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</si>
  <si>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</si>
  <si>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</si>
  <si>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</si>
  <si>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</si>
  <si>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</si>
  <si>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</si>
  <si>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</si>
  <si>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</si>
  <si>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</si>
  <si>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</si>
  <si>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Meoqui</t>
  </si>
  <si>
    <t>Del 01 de enero al 31 de diciembre del 2022</t>
  </si>
  <si>
    <t>_________________________________</t>
  </si>
  <si>
    <t>C. JOSE LUIS CISNEROS CARLOS</t>
  </si>
  <si>
    <t>C.P. ROSA MARIA PIÑON ANCHONDO</t>
  </si>
  <si>
    <t>DIRECTOR EJECUTIVO</t>
  </si>
  <si>
    <t>DIRECTORA FINANCIERA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</si>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</sst>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B1" zoomScale="80" zoomScaleNormal="80" workbookViewId="0">
      <selection activeCell="B2" sqref="B2:H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.5703125" style="1" bestFit="1" customWidth="1"/>
    <col min="5" max="5" width="16.42578125" style="1" bestFit="1" customWidth="1"/>
    <col min="6" max="6" width="16.7109375" style="1" bestFit="1" customWidth="1"/>
    <col min="7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12954780.42</v>
      </c>
      <c r="D9" s="16">
        <f>SUM(D10:D16)</f>
        <v>758376.78</v>
      </c>
      <c r="E9" s="16">
        <f t="shared" ref="E9:E26" si="0">C9+D9</f>
        <v>13713157.199999999</v>
      </c>
      <c r="F9" s="16">
        <f>SUM(F10:F16)</f>
        <v>12676210.27</v>
      </c>
      <c r="G9" s="16">
        <f>SUM(G10:G16)</f>
        <v>12597393.440000001</v>
      </c>
      <c r="H9" s="16">
        <f t="shared" ref="H9:H40" si="1">E9-F9</f>
        <v>1036946.9299999997</v>
      </c>
    </row>
    <row r="10" spans="2:9" ht="12" customHeight="1" x14ac:dyDescent="0.2">
      <c r="B10" s="11" t="s">
        <v>14</v>
      </c>
      <c r="C10" s="12">
        <v>4845611.76</v>
      </c>
      <c r="D10" s="12">
        <v>532137.43000000005</v>
      </c>
      <c r="E10" s="18">
        <f t="shared" si="0"/>
        <v>5377749.1899999995</v>
      </c>
      <c r="F10" s="12">
        <v>5377749.1699999999</v>
      </c>
      <c r="G10" s="12">
        <v>5377749.1699999999</v>
      </c>
      <c r="H10" s="20">
        <f t="shared" si="1"/>
        <v>1.9999999552965164E-2</v>
      </c>
    </row>
    <row r="11" spans="2:9" ht="12" customHeight="1" x14ac:dyDescent="0.2">
      <c r="B11" s="11" t="s">
        <v>15</v>
      </c>
      <c r="C11" s="12">
        <v>355318.54</v>
      </c>
      <c r="D11" s="12">
        <v>30504.85</v>
      </c>
      <c r="E11" s="18">
        <f t="shared" si="0"/>
        <v>385823.38999999996</v>
      </c>
      <c r="F11" s="12">
        <v>385823.39</v>
      </c>
      <c r="G11" s="12">
        <v>385823.39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3594445.08</v>
      </c>
      <c r="D12" s="12">
        <v>580511.52</v>
      </c>
      <c r="E12" s="18">
        <f t="shared" si="0"/>
        <v>4174956.6</v>
      </c>
      <c r="F12" s="12">
        <v>4170565.36</v>
      </c>
      <c r="G12" s="12">
        <v>4170565.36</v>
      </c>
      <c r="H12" s="20">
        <f t="shared" si="1"/>
        <v>4391.2400000002235</v>
      </c>
    </row>
    <row r="13" spans="2:9" ht="12" customHeight="1" x14ac:dyDescent="0.2">
      <c r="B13" s="11" t="s">
        <v>17</v>
      </c>
      <c r="C13" s="12">
        <v>2146737.09</v>
      </c>
      <c r="D13" s="12">
        <v>110808.54</v>
      </c>
      <c r="E13" s="18">
        <f>C13+D13</f>
        <v>2257545.63</v>
      </c>
      <c r="F13" s="12">
        <v>1372911.14</v>
      </c>
      <c r="G13" s="12">
        <v>1294094.31</v>
      </c>
      <c r="H13" s="20">
        <f t="shared" si="1"/>
        <v>884634.49</v>
      </c>
    </row>
    <row r="14" spans="2:9" ht="12" customHeight="1" x14ac:dyDescent="0.2">
      <c r="B14" s="11" t="s">
        <v>18</v>
      </c>
      <c r="C14" s="12">
        <v>1561590.64</v>
      </c>
      <c r="D14" s="41">
        <v>-44508.25</v>
      </c>
      <c r="E14" s="18">
        <f t="shared" si="0"/>
        <v>1517082.39</v>
      </c>
      <c r="F14" s="12">
        <v>1369161.21</v>
      </c>
      <c r="G14" s="12">
        <v>1369161.21</v>
      </c>
      <c r="H14" s="20">
        <f t="shared" si="1"/>
        <v>147921.17999999993</v>
      </c>
    </row>
    <row r="15" spans="2:9" ht="12" customHeight="1" x14ac:dyDescent="0.2">
      <c r="B15" s="11" t="s">
        <v>19</v>
      </c>
      <c r="C15" s="12">
        <v>451077.31</v>
      </c>
      <c r="D15" s="41">
        <v>-451077.31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2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15292938.07</v>
      </c>
      <c r="D17" s="16">
        <f>SUM(D18:D26)</f>
        <v>-5005011.2699999996</v>
      </c>
      <c r="E17" s="16">
        <f t="shared" si="0"/>
        <v>10287926.800000001</v>
      </c>
      <c r="F17" s="16">
        <f>SUM(F18:F26)</f>
        <v>8617530.129999999</v>
      </c>
      <c r="G17" s="16">
        <f>SUM(G18:G26)</f>
        <v>8596983.379999999</v>
      </c>
      <c r="H17" s="16">
        <f t="shared" si="1"/>
        <v>1670396.6700000018</v>
      </c>
    </row>
    <row r="18" spans="2:8" ht="24" x14ac:dyDescent="0.2">
      <c r="B18" s="9" t="s">
        <v>22</v>
      </c>
      <c r="C18" s="12">
        <v>240963.66</v>
      </c>
      <c r="D18" s="12">
        <v>75358.009999999995</v>
      </c>
      <c r="E18" s="18">
        <f t="shared" si="0"/>
        <v>316321.67</v>
      </c>
      <c r="F18" s="12">
        <v>291211.39</v>
      </c>
      <c r="G18" s="12">
        <v>291211.39</v>
      </c>
      <c r="H18" s="20">
        <f t="shared" si="1"/>
        <v>25110.27999999997</v>
      </c>
    </row>
    <row r="19" spans="2:8" ht="12" customHeight="1" x14ac:dyDescent="0.2">
      <c r="B19" s="9" t="s">
        <v>23</v>
      </c>
      <c r="C19" s="12">
        <v>38596.85</v>
      </c>
      <c r="D19" s="12">
        <v>42484</v>
      </c>
      <c r="E19" s="18">
        <f t="shared" si="0"/>
        <v>81080.850000000006</v>
      </c>
      <c r="F19" s="12">
        <v>76142.34</v>
      </c>
      <c r="G19" s="12">
        <v>76142.34</v>
      </c>
      <c r="H19" s="20">
        <f t="shared" si="1"/>
        <v>4938.5100000000093</v>
      </c>
    </row>
    <row r="20" spans="2:8" ht="12" customHeight="1" x14ac:dyDescent="0.2">
      <c r="B20" s="9" t="s">
        <v>24</v>
      </c>
      <c r="C20" s="12">
        <v>2656551.13</v>
      </c>
      <c r="D20" s="41">
        <v>-741646.86</v>
      </c>
      <c r="E20" s="18">
        <f t="shared" si="0"/>
        <v>1914904.27</v>
      </c>
      <c r="F20" s="12">
        <v>1520698</v>
      </c>
      <c r="G20" s="12">
        <v>1520698</v>
      </c>
      <c r="H20" s="20">
        <f t="shared" si="1"/>
        <v>394206.27</v>
      </c>
    </row>
    <row r="21" spans="2:8" ht="12" customHeight="1" x14ac:dyDescent="0.2">
      <c r="B21" s="9" t="s">
        <v>25</v>
      </c>
      <c r="C21" s="12">
        <v>4040479.25</v>
      </c>
      <c r="D21" s="41">
        <v>-1145244.67</v>
      </c>
      <c r="E21" s="18">
        <f t="shared" si="0"/>
        <v>2895234.58</v>
      </c>
      <c r="F21" s="12">
        <v>2272331.2999999998</v>
      </c>
      <c r="G21" s="12">
        <v>2267431.75</v>
      </c>
      <c r="H21" s="20">
        <f t="shared" si="1"/>
        <v>622903.28000000026</v>
      </c>
    </row>
    <row r="22" spans="2:8" ht="12" customHeight="1" x14ac:dyDescent="0.2">
      <c r="B22" s="9" t="s">
        <v>26</v>
      </c>
      <c r="C22" s="12">
        <v>3696336.45</v>
      </c>
      <c r="D22" s="41">
        <v>-1245383.02</v>
      </c>
      <c r="E22" s="18">
        <f t="shared" si="0"/>
        <v>2450953.4300000002</v>
      </c>
      <c r="F22" s="12">
        <v>2222774.73</v>
      </c>
      <c r="G22" s="12">
        <v>2207127.5299999998</v>
      </c>
      <c r="H22" s="20">
        <f t="shared" si="1"/>
        <v>228178.70000000019</v>
      </c>
    </row>
    <row r="23" spans="2:8" ht="12" customHeight="1" x14ac:dyDescent="0.2">
      <c r="B23" s="9" t="s">
        <v>27</v>
      </c>
      <c r="C23" s="12">
        <v>1360853.48</v>
      </c>
      <c r="D23" s="12">
        <v>50000</v>
      </c>
      <c r="E23" s="18">
        <f t="shared" si="0"/>
        <v>1410853.48</v>
      </c>
      <c r="F23" s="12">
        <v>1251866.8400000001</v>
      </c>
      <c r="G23" s="12">
        <v>1251866.8400000001</v>
      </c>
      <c r="H23" s="20">
        <f t="shared" si="1"/>
        <v>158986.6399999999</v>
      </c>
    </row>
    <row r="24" spans="2:8" ht="12" customHeight="1" x14ac:dyDescent="0.2">
      <c r="B24" s="9" t="s">
        <v>28</v>
      </c>
      <c r="C24" s="12">
        <v>289591.18</v>
      </c>
      <c r="D24" s="12">
        <v>56928.4</v>
      </c>
      <c r="E24" s="18">
        <f t="shared" si="0"/>
        <v>346519.58</v>
      </c>
      <c r="F24" s="12">
        <v>292012.51</v>
      </c>
      <c r="G24" s="12">
        <v>292012.51</v>
      </c>
      <c r="H24" s="20">
        <f t="shared" si="1"/>
        <v>54507.070000000007</v>
      </c>
    </row>
    <row r="25" spans="2:8" ht="12" customHeight="1" x14ac:dyDescent="0.2">
      <c r="B25" s="9" t="s">
        <v>29</v>
      </c>
      <c r="C25" s="12"/>
      <c r="D25" s="12"/>
      <c r="E25" s="18">
        <f t="shared" si="0"/>
        <v>0</v>
      </c>
      <c r="F25" s="12"/>
      <c r="G25" s="12"/>
      <c r="H25" s="20">
        <f t="shared" si="1"/>
        <v>0</v>
      </c>
    </row>
    <row r="26" spans="2:8" ht="12" customHeight="1" x14ac:dyDescent="0.2">
      <c r="B26" s="9" t="s">
        <v>30</v>
      </c>
      <c r="C26" s="12">
        <v>2969566.07</v>
      </c>
      <c r="D26" s="41">
        <v>-2097507.13</v>
      </c>
      <c r="E26" s="18">
        <f t="shared" si="0"/>
        <v>872058.94</v>
      </c>
      <c r="F26" s="12">
        <v>690493.02</v>
      </c>
      <c r="G26" s="12">
        <v>690493.02</v>
      </c>
      <c r="H26" s="20">
        <f t="shared" si="1"/>
        <v>181565.91999999993</v>
      </c>
    </row>
    <row r="27" spans="2:8" ht="20.100000000000001" customHeight="1" x14ac:dyDescent="0.2">
      <c r="B27" s="6" t="s">
        <v>31</v>
      </c>
      <c r="C27" s="16">
        <f>SUM(C28:C36)</f>
        <v>10804699.719999997</v>
      </c>
      <c r="D27" s="16">
        <f>SUM(D28:D36)</f>
        <v>7140992.5200000005</v>
      </c>
      <c r="E27" s="16">
        <f>D27+C27</f>
        <v>17945692.239999998</v>
      </c>
      <c r="F27" s="16">
        <f>SUM(F28:F36)</f>
        <v>16536598.800000001</v>
      </c>
      <c r="G27" s="16">
        <f>SUM(G28:G36)</f>
        <v>15942599.65</v>
      </c>
      <c r="H27" s="16">
        <f t="shared" si="1"/>
        <v>1409093.4399999976</v>
      </c>
    </row>
    <row r="28" spans="2:8" x14ac:dyDescent="0.2">
      <c r="B28" s="9" t="s">
        <v>32</v>
      </c>
      <c r="C28" s="12">
        <v>4565345.34</v>
      </c>
      <c r="D28" s="12">
        <v>179398.44</v>
      </c>
      <c r="E28" s="20">
        <f t="shared" ref="E28:E36" si="2">C28+D28</f>
        <v>4744743.78</v>
      </c>
      <c r="F28" s="12">
        <v>4737480.25</v>
      </c>
      <c r="G28" s="12">
        <v>4737480.25</v>
      </c>
      <c r="H28" s="20">
        <f t="shared" si="1"/>
        <v>7263.5300000002608</v>
      </c>
    </row>
    <row r="29" spans="2:8" x14ac:dyDescent="0.2">
      <c r="B29" s="9" t="s">
        <v>33</v>
      </c>
      <c r="C29" s="12">
        <v>0</v>
      </c>
      <c r="D29" s="12">
        <v>36700</v>
      </c>
      <c r="E29" s="20">
        <f t="shared" si="2"/>
        <v>36700</v>
      </c>
      <c r="F29" s="12">
        <v>36700</v>
      </c>
      <c r="G29" s="12">
        <v>36700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1769234.01</v>
      </c>
      <c r="D30" s="41">
        <v>-807465.56</v>
      </c>
      <c r="E30" s="20">
        <f t="shared" si="2"/>
        <v>961768.45</v>
      </c>
      <c r="F30" s="12">
        <v>885781.97</v>
      </c>
      <c r="G30" s="12">
        <v>822198.25</v>
      </c>
      <c r="H30" s="20">
        <f t="shared" si="1"/>
        <v>75986.479999999981</v>
      </c>
    </row>
    <row r="31" spans="2:8" x14ac:dyDescent="0.2">
      <c r="B31" s="9" t="s">
        <v>35</v>
      </c>
      <c r="C31" s="12">
        <v>489270.62</v>
      </c>
      <c r="D31" s="41">
        <v>-118000.47</v>
      </c>
      <c r="E31" s="20">
        <f t="shared" si="2"/>
        <v>371270.15</v>
      </c>
      <c r="F31" s="12">
        <v>345947.28</v>
      </c>
      <c r="G31" s="12">
        <v>345947.28</v>
      </c>
      <c r="H31" s="20">
        <f t="shared" si="1"/>
        <v>25322.869999999995</v>
      </c>
    </row>
    <row r="32" spans="2:8" ht="24" x14ac:dyDescent="0.2">
      <c r="B32" s="9" t="s">
        <v>36</v>
      </c>
      <c r="C32" s="12">
        <v>3841543.5</v>
      </c>
      <c r="D32" s="12">
        <v>5862398</v>
      </c>
      <c r="E32" s="20">
        <f t="shared" si="2"/>
        <v>9703941.5</v>
      </c>
      <c r="F32" s="12">
        <v>8482979.7200000007</v>
      </c>
      <c r="G32" s="12">
        <v>8470579.7200000007</v>
      </c>
      <c r="H32" s="20">
        <f t="shared" si="1"/>
        <v>1220961.7799999993</v>
      </c>
    </row>
    <row r="33" spans="2:8" x14ac:dyDescent="0.2">
      <c r="B33" s="9" t="s">
        <v>37</v>
      </c>
      <c r="C33" s="12">
        <v>103689.19</v>
      </c>
      <c r="D33" s="12">
        <v>0</v>
      </c>
      <c r="E33" s="20">
        <f t="shared" si="2"/>
        <v>103689.19</v>
      </c>
      <c r="F33" s="12">
        <v>57630.58</v>
      </c>
      <c r="G33" s="12">
        <v>57630.58</v>
      </c>
      <c r="H33" s="20">
        <f t="shared" si="1"/>
        <v>46058.61</v>
      </c>
    </row>
    <row r="34" spans="2:8" x14ac:dyDescent="0.2">
      <c r="B34" s="9" t="s">
        <v>38</v>
      </c>
      <c r="C34" s="12">
        <v>23798.44</v>
      </c>
      <c r="D34" s="12">
        <v>11818.62</v>
      </c>
      <c r="E34" s="20">
        <f t="shared" si="2"/>
        <v>35617.06</v>
      </c>
      <c r="F34" s="12">
        <v>22617.24</v>
      </c>
      <c r="G34" s="12">
        <v>22617.24</v>
      </c>
      <c r="H34" s="20">
        <f t="shared" si="1"/>
        <v>12999.819999999996</v>
      </c>
    </row>
    <row r="35" spans="2:8" x14ac:dyDescent="0.2">
      <c r="B35" s="9" t="s">
        <v>39</v>
      </c>
      <c r="C35" s="12"/>
      <c r="D35" s="12"/>
      <c r="E35" s="20">
        <f t="shared" si="2"/>
        <v>0</v>
      </c>
      <c r="F35" s="12"/>
      <c r="G35" s="12"/>
      <c r="H35" s="20">
        <f t="shared" si="1"/>
        <v>0</v>
      </c>
    </row>
    <row r="36" spans="2:8" x14ac:dyDescent="0.2">
      <c r="B36" s="9" t="s">
        <v>40</v>
      </c>
      <c r="C36" s="12">
        <v>11818.62</v>
      </c>
      <c r="D36" s="12">
        <v>1976143.49</v>
      </c>
      <c r="E36" s="20">
        <f t="shared" si="2"/>
        <v>1987962.11</v>
      </c>
      <c r="F36" s="12">
        <v>1967461.76</v>
      </c>
      <c r="G36" s="12">
        <v>1449446.33</v>
      </c>
      <c r="H36" s="20">
        <f t="shared" si="1"/>
        <v>20500.350000000093</v>
      </c>
    </row>
    <row r="37" spans="2:8" ht="20.100000000000001" customHeight="1" x14ac:dyDescent="0.2">
      <c r="B37" s="7" t="s">
        <v>41</v>
      </c>
      <c r="C37" s="16">
        <f>SUM(C38:C46)</f>
        <v>3270281.57</v>
      </c>
      <c r="D37" s="16">
        <f>SUM(D38:D46)</f>
        <v>2057869.0799999998</v>
      </c>
      <c r="E37" s="16">
        <f>C37+D37</f>
        <v>5328150.6499999994</v>
      </c>
      <c r="F37" s="16">
        <f>SUM(F38:F46)</f>
        <v>5250437.28</v>
      </c>
      <c r="G37" s="16">
        <f>SUM(G38:G46)</f>
        <v>4938981.9399999995</v>
      </c>
      <c r="H37" s="16">
        <f t="shared" si="1"/>
        <v>77713.36999999918</v>
      </c>
    </row>
    <row r="38" spans="2:8" ht="12" customHeight="1" x14ac:dyDescent="0.2">
      <c r="B38" s="9" t="s">
        <v>42</v>
      </c>
      <c r="C38" s="12">
        <v>0</v>
      </c>
      <c r="D38" s="12">
        <v>2255792.86</v>
      </c>
      <c r="E38" s="18">
        <f t="shared" ref="E38:E79" si="3">C38+D38</f>
        <v>2255792.86</v>
      </c>
      <c r="F38" s="12">
        <v>2255792.86</v>
      </c>
      <c r="G38" s="12">
        <v>2255792.86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3192987.32</v>
      </c>
      <c r="D39" s="41">
        <v>-200000</v>
      </c>
      <c r="E39" s="18">
        <f t="shared" si="3"/>
        <v>2992987.32</v>
      </c>
      <c r="F39" s="12">
        <v>2915273.95</v>
      </c>
      <c r="G39" s="12">
        <v>2603818.61</v>
      </c>
      <c r="H39" s="20">
        <f t="shared" si="1"/>
        <v>77713.369999999646</v>
      </c>
    </row>
    <row r="40" spans="2:8" ht="12" customHeight="1" x14ac:dyDescent="0.2">
      <c r="B40" s="9" t="s">
        <v>44</v>
      </c>
      <c r="C40" s="12">
        <v>0</v>
      </c>
      <c r="D40" s="12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2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77294.25</v>
      </c>
      <c r="D42" s="12">
        <v>2076.2199999999998</v>
      </c>
      <c r="E42" s="18">
        <f t="shared" si="3"/>
        <v>79370.47</v>
      </c>
      <c r="F42" s="12">
        <v>79370.47</v>
      </c>
      <c r="G42" s="12">
        <v>79370.47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2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2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4212200</v>
      </c>
      <c r="D47" s="16">
        <f>SUM(D48:D56)</f>
        <v>-673013.95999999985</v>
      </c>
      <c r="E47" s="16">
        <f t="shared" si="3"/>
        <v>3539186.04</v>
      </c>
      <c r="F47" s="16">
        <f>SUM(F48:F56)</f>
        <v>2654696.7199999997</v>
      </c>
      <c r="G47" s="16">
        <f>SUM(G48:G56)</f>
        <v>2427618.71</v>
      </c>
      <c r="H47" s="16">
        <f t="shared" si="4"/>
        <v>884489.3200000003</v>
      </c>
    </row>
    <row r="48" spans="2:8" x14ac:dyDescent="0.2">
      <c r="B48" s="9" t="s">
        <v>52</v>
      </c>
      <c r="C48" s="12">
        <v>312200</v>
      </c>
      <c r="D48" s="12">
        <v>162209.51999999999</v>
      </c>
      <c r="E48" s="18">
        <f t="shared" si="3"/>
        <v>474409.52</v>
      </c>
      <c r="F48" s="12">
        <v>470826.93</v>
      </c>
      <c r="G48" s="12">
        <v>243748.92</v>
      </c>
      <c r="H48" s="20">
        <f t="shared" si="4"/>
        <v>3582.5900000000256</v>
      </c>
    </row>
    <row r="49" spans="2:8" x14ac:dyDescent="0.2">
      <c r="B49" s="9" t="s">
        <v>53</v>
      </c>
      <c r="C49" s="12"/>
      <c r="D49" s="12"/>
      <c r="E49" s="18">
        <f t="shared" si="3"/>
        <v>0</v>
      </c>
      <c r="F49" s="12"/>
      <c r="G49" s="12"/>
      <c r="H49" s="20">
        <f t="shared" si="4"/>
        <v>0</v>
      </c>
    </row>
    <row r="50" spans="2:8" x14ac:dyDescent="0.2">
      <c r="B50" s="9" t="s">
        <v>54</v>
      </c>
      <c r="C50" s="12"/>
      <c r="D50" s="12"/>
      <c r="E50" s="18">
        <f t="shared" si="3"/>
        <v>0</v>
      </c>
      <c r="F50" s="12"/>
      <c r="G50" s="12"/>
      <c r="H50" s="20">
        <f t="shared" si="4"/>
        <v>0</v>
      </c>
    </row>
    <row r="51" spans="2:8" x14ac:dyDescent="0.2">
      <c r="B51" s="9" t="s">
        <v>55</v>
      </c>
      <c r="C51" s="12">
        <v>2500000</v>
      </c>
      <c r="D51" s="41">
        <v>-1710172.41</v>
      </c>
      <c r="E51" s="18">
        <f t="shared" si="3"/>
        <v>789827.59000000008</v>
      </c>
      <c r="F51" s="12">
        <v>789827.59</v>
      </c>
      <c r="G51" s="12">
        <v>789827.59</v>
      </c>
      <c r="H51" s="20">
        <f t="shared" si="4"/>
        <v>0</v>
      </c>
    </row>
    <row r="52" spans="2:8" x14ac:dyDescent="0.2">
      <c r="B52" s="9" t="s">
        <v>56</v>
      </c>
      <c r="C52" s="12"/>
      <c r="D52" s="12"/>
      <c r="E52" s="18">
        <f t="shared" si="3"/>
        <v>0</v>
      </c>
      <c r="F52" s="12"/>
      <c r="G52" s="12"/>
      <c r="H52" s="20">
        <f t="shared" si="4"/>
        <v>0</v>
      </c>
    </row>
    <row r="53" spans="2:8" x14ac:dyDescent="0.2">
      <c r="B53" s="9" t="s">
        <v>57</v>
      </c>
      <c r="C53" s="12">
        <v>1050000</v>
      </c>
      <c r="D53" s="12">
        <v>13906.3</v>
      </c>
      <c r="E53" s="18">
        <f t="shared" si="3"/>
        <v>1063906.3</v>
      </c>
      <c r="F53" s="12">
        <v>304192.2</v>
      </c>
      <c r="G53" s="12">
        <v>304192.2</v>
      </c>
      <c r="H53" s="20">
        <f t="shared" si="4"/>
        <v>759714.10000000009</v>
      </c>
    </row>
    <row r="54" spans="2:8" x14ac:dyDescent="0.2">
      <c r="B54" s="9" t="s">
        <v>58</v>
      </c>
      <c r="C54" s="12"/>
      <c r="D54" s="12"/>
      <c r="E54" s="18">
        <f t="shared" si="3"/>
        <v>0</v>
      </c>
      <c r="F54" s="12"/>
      <c r="G54" s="12"/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2">
        <v>989000</v>
      </c>
      <c r="E55" s="18">
        <f t="shared" si="3"/>
        <v>989000</v>
      </c>
      <c r="F55" s="12">
        <v>989000</v>
      </c>
      <c r="G55" s="12">
        <v>989000</v>
      </c>
      <c r="H55" s="20">
        <f t="shared" si="4"/>
        <v>0</v>
      </c>
    </row>
    <row r="56" spans="2:8" x14ac:dyDescent="0.2">
      <c r="B56" s="9" t="s">
        <v>60</v>
      </c>
      <c r="C56" s="12">
        <v>350000</v>
      </c>
      <c r="D56" s="41">
        <v>-127957.37</v>
      </c>
      <c r="E56" s="18">
        <f t="shared" si="3"/>
        <v>222042.63</v>
      </c>
      <c r="F56" s="12">
        <v>100850</v>
      </c>
      <c r="G56" s="12">
        <v>100850</v>
      </c>
      <c r="H56" s="20">
        <f t="shared" si="4"/>
        <v>121192.63</v>
      </c>
    </row>
    <row r="57" spans="2:8" ht="20.100000000000001" customHeight="1" x14ac:dyDescent="0.2">
      <c r="B57" s="6" t="s">
        <v>61</v>
      </c>
      <c r="C57" s="16">
        <f>SUM(C58:C60)</f>
        <v>20990618</v>
      </c>
      <c r="D57" s="16">
        <f>SUM(D58:D60)</f>
        <v>-4279213.1500000004</v>
      </c>
      <c r="E57" s="16">
        <f t="shared" si="3"/>
        <v>16711404.85</v>
      </c>
      <c r="F57" s="16">
        <f>SUM(F58:F60)</f>
        <v>12930779.399999999</v>
      </c>
      <c r="G57" s="16">
        <f>SUM(G58:G60)</f>
        <v>7356735.4400000004</v>
      </c>
      <c r="H57" s="16">
        <f t="shared" si="4"/>
        <v>3780625.4500000011</v>
      </c>
    </row>
    <row r="58" spans="2:8" x14ac:dyDescent="0.2">
      <c r="B58" s="9" t="s">
        <v>62</v>
      </c>
      <c r="C58" s="12">
        <v>10464000</v>
      </c>
      <c r="D58" s="41">
        <v>-3874000</v>
      </c>
      <c r="E58" s="18">
        <f t="shared" si="3"/>
        <v>6590000</v>
      </c>
      <c r="F58" s="12">
        <v>3266216.36</v>
      </c>
      <c r="G58" s="12">
        <v>1960483.74</v>
      </c>
      <c r="H58" s="20">
        <f t="shared" si="4"/>
        <v>3323783.64</v>
      </c>
    </row>
    <row r="59" spans="2:8" x14ac:dyDescent="0.2">
      <c r="B59" s="9" t="s">
        <v>63</v>
      </c>
      <c r="C59" s="12">
        <v>10526618</v>
      </c>
      <c r="D59" s="41">
        <v>-405213.15</v>
      </c>
      <c r="E59" s="18">
        <f t="shared" si="3"/>
        <v>10121404.85</v>
      </c>
      <c r="F59" s="12">
        <v>9664563.0399999991</v>
      </c>
      <c r="G59" s="12">
        <v>5396251.7000000002</v>
      </c>
      <c r="H59" s="18">
        <f t="shared" si="4"/>
        <v>456841.81000000052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67525517.780000001</v>
      </c>
      <c r="D81" s="22">
        <f>SUM(D73,D69,D61,D57,D47,D37,D27,D17,D9)</f>
        <v>0</v>
      </c>
      <c r="E81" s="22">
        <f>C81+D81</f>
        <v>67525517.780000001</v>
      </c>
      <c r="F81" s="22">
        <f>SUM(F73,F69,F61,F57,F47,F37,F17,F27,F9)</f>
        <v>58666252.599999994</v>
      </c>
      <c r="G81" s="22">
        <f>SUM(G73,G69,G61,G57,G47,G37,G27,G17,G9)</f>
        <v>51860312.560000002</v>
      </c>
      <c r="H81" s="22">
        <f t="shared" si="5"/>
        <v>8859265.1800000072</v>
      </c>
    </row>
    <row r="83" spans="2:8" s="23" customFormat="1" x14ac:dyDescent="0.2">
      <c r="B83" s="23" t="s">
        <v>93</v>
      </c>
    </row>
    <row r="84" spans="2:8" s="23" customFormat="1" x14ac:dyDescent="0.2"/>
    <row r="85" spans="2:8" s="23" customFormat="1" x14ac:dyDescent="0.2"/>
    <row r="86" spans="2:8" s="23" customFormat="1" x14ac:dyDescent="0.2">
      <c r="B86" s="23" t="s">
        <v>88</v>
      </c>
      <c r="E86" s="23" t="s">
        <v>88</v>
      </c>
    </row>
    <row r="87" spans="2:8" s="23" customFormat="1" x14ac:dyDescent="0.2">
      <c r="B87" s="23" t="s">
        <v>89</v>
      </c>
      <c r="E87" s="23" t="s">
        <v>90</v>
      </c>
    </row>
    <row r="88" spans="2:8" s="23" customFormat="1" x14ac:dyDescent="0.2">
      <c r="B88" s="23" t="s">
        <v>91</v>
      </c>
      <c r="E88" s="23" t="s">
        <v>92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43307086614173229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2023-01-24T18:16:19Z</cp:lastPrinted>
  <dcterms:created xsi:type="dcterms:W3CDTF">2019-12-04T16:22:52Z</dcterms:created>
  <dcterms:modified xsi:type="dcterms:W3CDTF">2023-01-24T18:17:08Z</dcterms:modified>
</cp:coreProperties>
</file>